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no/Documents/Consulting/01-ACTIVE/TCL-Ghost/Stories/_2023 - 05/26 - AVPA/"/>
    </mc:Choice>
  </mc:AlternateContent>
  <xr:revisionPtr revIDLastSave="0" documentId="13_ncr:1_{1611BBCA-F2B8-D342-9F5E-654CB0BBB82A}" xr6:coauthVersionLast="45" xr6:coauthVersionMax="47" xr10:uidLastSave="{00000000-0000-0000-0000-000000000000}"/>
  <bookViews>
    <workbookView xWindow="31160" yWindow="500" windowWidth="37400" windowHeight="21100" xr2:uid="{8CE586F0-180F-4FAA-AF31-597F7F1B618D}"/>
  </bookViews>
  <sheets>
    <sheet name="Analysis" sheetId="1" r:id="rId1"/>
  </sheets>
  <definedNames>
    <definedName name="_xlnm.Print_Area" localSheetId="0">Analysis!$B$2:$N$70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I72" i="1"/>
  <c r="P1" i="1"/>
  <c r="M3" i="1"/>
  <c r="M70" i="1"/>
  <c r="M63" i="1"/>
  <c r="M69" i="1"/>
  <c r="M14" i="1"/>
  <c r="M55" i="1"/>
  <c r="M66" i="1"/>
  <c r="M61" i="1"/>
  <c r="P70" i="1"/>
  <c r="P41" i="1"/>
  <c r="P24" i="1"/>
  <c r="P11" i="1"/>
</calcChain>
</file>

<file path=xl/sharedStrings.xml><?xml version="1.0" encoding="utf-8"?>
<sst xmlns="http://schemas.openxmlformats.org/spreadsheetml/2006/main" count="625" uniqueCount="198">
  <si>
    <t>AGRO INDUSTRIAL DON GERMAN SAC</t>
  </si>
  <si>
    <t>Keshet</t>
  </si>
  <si>
    <t>Chocolate cocoa producer, “estate chocolate”</t>
  </si>
  <si>
    <t>Satipo</t>
  </si>
  <si>
    <t>Chocolate Bitter</t>
  </si>
  <si>
    <t>Gourmet Argent</t>
  </si>
  <si>
    <t>CORPORACION BARBERIS CHOCOLATERIA ARTESANAL</t>
  </si>
  <si>
    <t>Barberis chocolates de autor</t>
  </si>
  <si>
    <t>Regional chocolate maker</t>
  </si>
  <si>
    <t>Cusco</t>
  </si>
  <si>
    <t>Chocolate bitter</t>
  </si>
  <si>
    <t>Médaille Gourmet</t>
  </si>
  <si>
    <t>COOPERATIVA AGRARIA APPROCAP</t>
  </si>
  <si>
    <t>INTENSSO</t>
  </si>
  <si>
    <t>Chocolate cocoa producer, "estate chocolate"</t>
  </si>
  <si>
    <t>SAN JUAN DE BIGOTE, MORROPON</t>
  </si>
  <si>
    <t>CHOCOLATE 70%</t>
  </si>
  <si>
    <t>Gourmet Bronze</t>
  </si>
  <si>
    <t>Beatriz Montoya</t>
  </si>
  <si>
    <t>Cletto Chocolate</t>
  </si>
  <si>
    <t>Medellín, Antioquia</t>
  </si>
  <si>
    <t>Colombie</t>
  </si>
  <si>
    <t>Miss coco sdn</t>
  </si>
  <si>
    <t>Alba Chocolatier</t>
  </si>
  <si>
    <t>National chocolate maker</t>
  </si>
  <si>
    <t>Putrajaya</t>
  </si>
  <si>
    <t>Chemor 71%</t>
  </si>
  <si>
    <t>Bera 71%</t>
  </si>
  <si>
    <t>Belmont Estate</t>
  </si>
  <si>
    <t>Belmont, St Patrick</t>
  </si>
  <si>
    <t>Grenada</t>
  </si>
  <si>
    <t>Pure Grenada</t>
  </si>
  <si>
    <t>Oil Down</t>
  </si>
  <si>
    <t>Chocolat Blanc</t>
  </si>
  <si>
    <t>Asociacion de productores del vrae pueblo libre baja</t>
  </si>
  <si>
    <t>MISKICHA</t>
  </si>
  <si>
    <t>CHOCOLATE CON NIBS DE CACAO</t>
  </si>
  <si>
    <t>Gourmet Or</t>
  </si>
  <si>
    <t>White Crunch</t>
  </si>
  <si>
    <t>Síij Chocolate Ancestral, S.A.S.</t>
  </si>
  <si>
    <t>Siij Chocolate Ancestral</t>
  </si>
  <si>
    <t>Comalcalco, Tabasco</t>
  </si>
  <si>
    <t>Chocolate 70% Cacao Horchata</t>
  </si>
  <si>
    <t>Chocolate 80% Cacao</t>
  </si>
  <si>
    <t>Chocolate Amargo 90% Cacao</t>
  </si>
  <si>
    <t>DENYIGBA CHOCOLAT</t>
  </si>
  <si>
    <t>KPALIME, REGION DES PLATEAUX</t>
  </si>
  <si>
    <t>Togo</t>
  </si>
  <si>
    <t>Equator Chocolate Ltd</t>
  </si>
  <si>
    <t>Eqauator Chocolate</t>
  </si>
  <si>
    <t>Kampala, Central</t>
  </si>
  <si>
    <t>Equator Chocoate 85%</t>
  </si>
  <si>
    <t>DOP Denominación de Origen Panamá Chocolate SA</t>
  </si>
  <si>
    <t>Mosaico</t>
  </si>
  <si>
    <t>Panamá</t>
  </si>
  <si>
    <t>Panama</t>
  </si>
  <si>
    <t>45% FINE MILK CHOCOLATE</t>
  </si>
  <si>
    <t>60% FINE DARK CHOCOLATE GEISHA COFFEE</t>
  </si>
  <si>
    <t>Rich Dark</t>
  </si>
  <si>
    <t>Kad Kokoa Co., Ltd.</t>
  </si>
  <si>
    <t>Kad Kokoa</t>
  </si>
  <si>
    <t>Thaïlande</t>
  </si>
  <si>
    <t>TEMPER &amp; SENSE SDN BHD</t>
  </si>
  <si>
    <t>Chocolate Concierge</t>
  </si>
  <si>
    <t>Kuala Lumpur</t>
  </si>
  <si>
    <t>SEMAI 70% Dark Chocolate</t>
  </si>
  <si>
    <t>KELANTAN 70% DARK</t>
  </si>
  <si>
    <t>PAYTITI CACAO&amp;COFFEE S.C.R.L</t>
  </si>
  <si>
    <t>PAYTITI</t>
  </si>
  <si>
    <t>Fine flavor dark chocolate 70 %</t>
  </si>
  <si>
    <t>CAC PANGOA LTDA</t>
  </si>
  <si>
    <t>PANGOA</t>
  </si>
  <si>
    <t>JUNIN</t>
  </si>
  <si>
    <t>CEDRON 68% CACAO</t>
  </si>
  <si>
    <t>Cacao caramelizado / Cacao caramel</t>
  </si>
  <si>
    <t>AGROINDUSTRIAS CAMPOS DEL VALLE SRL</t>
  </si>
  <si>
    <t>CAMPOS DEL VALLE</t>
  </si>
  <si>
    <t>chocolate con kiwicha</t>
  </si>
  <si>
    <t>Chocolaterie Robert</t>
  </si>
  <si>
    <t>MAVA La Plantation</t>
  </si>
  <si>
    <t>ANALAMANGA</t>
  </si>
  <si>
    <t>Madagascar</t>
  </si>
  <si>
    <t>FERME ANKIDONY NOIR 80%</t>
  </si>
  <si>
    <t>Société coopérative farmers solidarity</t>
  </si>
  <si>
    <t>LOH DJIBOUA</t>
  </si>
  <si>
    <t>Grand-Bassam</t>
  </si>
  <si>
    <t>Côte d'Ivoire</t>
  </si>
  <si>
    <t>le chocolat du LOH DJIBOUA</t>
  </si>
  <si>
    <t>Manfield group</t>
  </si>
  <si>
    <t>Le chocolatier ivoirien</t>
  </si>
  <si>
    <t>Abidjan</t>
  </si>
  <si>
    <t>DIOGO VAZ DEVELOPPEMENT</t>
  </si>
  <si>
    <t>DIOGO VAZ</t>
  </si>
  <si>
    <t>TRINITARIO 75%</t>
  </si>
  <si>
    <t>AMELONADO UNROSTED</t>
  </si>
  <si>
    <t>Chocovi</t>
  </si>
  <si>
    <t>Chocolat lait grué de cacao</t>
  </si>
  <si>
    <t>CATONGO UNROASTED 74%</t>
  </si>
  <si>
    <t>LAU BOK LIAN</t>
  </si>
  <si>
    <t>DiRaja Chocolate</t>
  </si>
  <si>
    <t>Wanluan, Pingtung</t>
  </si>
  <si>
    <t>Taïwan</t>
  </si>
  <si>
    <t>Hakka Pickled Vege 75% dark chocolate</t>
  </si>
  <si>
    <t>LAIT 38%</t>
  </si>
  <si>
    <t>Mulberry Wine Bonbon</t>
  </si>
  <si>
    <t>ASSOCIATION DES PRODUCTEURS DE CACAO DE MARTINIQUE</t>
  </si>
  <si>
    <t>VALCACO</t>
  </si>
  <si>
    <t>Martinique</t>
  </si>
  <si>
    <t>MONSIEUR TXOKOLA x MARTINIQUE</t>
  </si>
  <si>
    <t>Kona Gold Trading Co.</t>
  </si>
  <si>
    <t>Kealekekua</t>
  </si>
  <si>
    <t>États-Unis</t>
  </si>
  <si>
    <t>KonavGold Trading Co Cacao Bar</t>
  </si>
  <si>
    <t>AYITIKA</t>
  </si>
  <si>
    <t>Moreau</t>
  </si>
  <si>
    <t>Haiti</t>
  </si>
  <si>
    <t>Chocolat Noir 70%</t>
  </si>
  <si>
    <t>Chocolat noir 85%</t>
  </si>
  <si>
    <t>Chocolat noir au confite</t>
  </si>
  <si>
    <t>70% Dark Chocolate - Prachuap Khiri Khan</t>
  </si>
  <si>
    <t>Comisión Nacional para el Desarrollo y Vida sin Drogas</t>
  </si>
  <si>
    <t>Abiseo chocolate</t>
  </si>
  <si>
    <t>San Martin</t>
  </si>
  <si>
    <t>Abiseo Chocolate negro de 70% con aguaymanto</t>
  </si>
  <si>
    <t>Abiseo Chocolate</t>
  </si>
  <si>
    <t>Abiseo Chocolate negro de 70%</t>
  </si>
  <si>
    <t>Chocolate negro de 70% con nibs de café</t>
  </si>
  <si>
    <t>SOJHADI</t>
  </si>
  <si>
    <t>CHOCOLATE BITTER SOJHADI 60% CACAO</t>
  </si>
  <si>
    <t>CHOCOLATE SOJHADI 60% CACAO CON NIBS DE CACAO</t>
  </si>
  <si>
    <t>MISHKI CACAO</t>
  </si>
  <si>
    <t>Chocolate 55% cacao con Majambo</t>
  </si>
  <si>
    <t>Mishki Chocolate bitter 73% cacao</t>
  </si>
  <si>
    <t>Mishki Chocolate 60% pasta de majambo</t>
  </si>
  <si>
    <t>AGUAJE  70% CACAO</t>
  </si>
  <si>
    <t>EUCALIPTUS 68% CACAO</t>
  </si>
  <si>
    <t>CURCUMA Y MUÃ‘A 38% CACAO</t>
  </si>
  <si>
    <t>MOENA ALCANFORADA 68%</t>
  </si>
  <si>
    <t>Black Tea 70% dark chocolate</t>
  </si>
  <si>
    <t>Junglegold Bali</t>
  </si>
  <si>
    <t>Badung, Bali</t>
  </si>
  <si>
    <t>Indonésie</t>
  </si>
  <si>
    <t>Bali Creamy</t>
  </si>
  <si>
    <t>Bali Oatmilk</t>
  </si>
  <si>
    <t>Bali 80% Cacao</t>
  </si>
  <si>
    <t>Papua 88% Cacao</t>
  </si>
  <si>
    <t>Demal Expertises</t>
  </si>
  <si>
    <t>Zeina cacao</t>
  </si>
  <si>
    <t>FERME ANTSAMALA NOIR 100%</t>
  </si>
  <si>
    <t>PAYTITI CACAO &amp; COFFEE S.C.R.L</t>
  </si>
  <si>
    <t>Fine Flavor dark chocolate 80 %</t>
  </si>
  <si>
    <t>FERME AMBODIVATO NOIR 73%</t>
  </si>
  <si>
    <t>CHOCOLAT MADAGASCAR</t>
  </si>
  <si>
    <t>CHOCOLAT VEGAN NOIR 65%</t>
  </si>
  <si>
    <t>Mayak chocolate</t>
  </si>
  <si>
    <t>Roatan, Islas de la Bahia</t>
  </si>
  <si>
    <t>Honduras</t>
  </si>
  <si>
    <t>Chocolate con Tamarindo y nuez</t>
  </si>
  <si>
    <t>MERANAW</t>
  </si>
  <si>
    <t>Philippines</t>
  </si>
  <si>
    <t>Palapa Chocolate</t>
  </si>
  <si>
    <t>Turmeric Chocolate(BINANING)</t>
  </si>
  <si>
    <t>Pérou</t>
  </si>
  <si>
    <t>Chocolat au Lait Fantasie</t>
  </si>
  <si>
    <t xml:space="preserve">Chocolats au Lait sans Adjuvants </t>
  </si>
  <si>
    <t>70% Dark Chocolate - Chiang Mai</t>
  </si>
  <si>
    <t>White chocolate (whith lemon and Maras pink salt)</t>
  </si>
  <si>
    <t>SAO TOME</t>
  </si>
  <si>
    <t>Guinée</t>
  </si>
  <si>
    <t>Grenade</t>
  </si>
  <si>
    <t>Sao Tomé-et-Principe</t>
  </si>
  <si>
    <t>Ouganda</t>
  </si>
  <si>
    <t>Chocolate 55% cacao con Avena y Arazà</t>
  </si>
  <si>
    <t>Company</t>
  </si>
  <si>
    <t>Brand</t>
  </si>
  <si>
    <t>Region</t>
  </si>
  <si>
    <t>Country</t>
  </si>
  <si>
    <t>Product</t>
  </si>
  <si>
    <t>Category</t>
  </si>
  <si>
    <t>Award</t>
  </si>
  <si>
    <t xml:space="preserve">Chocolats Noirs,% de cacao entre 70% et 80% </t>
  </si>
  <si>
    <t>Chocolats Noirs, % de cacao 70% et plus</t>
  </si>
  <si>
    <t>Chocolats Noirs Fantaisie</t>
  </si>
  <si>
    <t xml:space="preserve">Chocolats Noirs, % de cacao entre 70% et 80% </t>
  </si>
  <si>
    <t>Chocolats Noirs, % de cacao 70% et moins</t>
  </si>
  <si>
    <t>Chocolats Noirs avec Adjuvants (Vanille)</t>
  </si>
  <si>
    <t>Malaisie</t>
  </si>
  <si>
    <t>Mexique</t>
  </si>
  <si>
    <t>CT</t>
  </si>
  <si>
    <t>TYPE</t>
  </si>
  <si>
    <t>S. America</t>
  </si>
  <si>
    <t>W Africa</t>
  </si>
  <si>
    <t>Caribbean</t>
  </si>
  <si>
    <t>E Africa</t>
  </si>
  <si>
    <t>Asia</t>
  </si>
  <si>
    <t>Pacific</t>
  </si>
  <si>
    <t>N America</t>
  </si>
  <si>
    <t>C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</si>
</sst>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rgb="FF31394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2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0" fillId="0" borderId="0" xfId="0" applyNumberFormat="1" applyAlignment="1"/>
    <xf numFmtId="0" fontId="0" fillId="7" borderId="1" xfId="0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8" borderId="0" xfId="0" applyFill="1"/>
    <xf numFmtId="9" fontId="2" fillId="0" borderId="0" xfId="0" applyNumberFormat="1" applyFont="1"/>
    <xf numFmtId="9" fontId="2" fillId="8" borderId="0" xfId="0" applyNumberFormat="1" applyFont="1" applyFill="1"/>
    <xf numFmtId="0" fontId="0" fillId="9" borderId="1" xfId="0" applyFill="1" applyBorder="1" applyAlignment="1">
      <alignment horizontal="center" vertical="center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0" xfId="0" applyBorder="1" applyAlignment="1"/>
    <xf numFmtId="9" fontId="0" fillId="0" borderId="0" xfId="0" applyNumberFormat="1" applyBorder="1" applyAlignment="1"/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9" fontId="0" fillId="7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37CF-5BA3-4B89-A23B-D513E5634B56}">
  <sheetPr>
    <pageSetUpPr fitToPage="1"/>
  </sheetPr>
  <dimension ref="A1:P86"/>
  <sheetViews>
    <sheetView tabSelected="1" zoomScaleNormal="100" workbookViewId="0">
      <selection activeCell="G80" sqref="G80"/>
    </sheetView>
  </sheetViews>
  <sheetFormatPr baseColWidth="10" defaultColWidth="9.1640625" defaultRowHeight="15" x14ac:dyDescent="0.2"/>
  <cols>
    <col min="1" max="1" width="3.1640625" style="15" bestFit="1" customWidth="1"/>
    <col min="2" max="2" width="47" style="14" bestFit="1" customWidth="1"/>
    <col min="3" max="3" width="22.83203125" style="14" bestFit="1" customWidth="1"/>
    <col min="4" max="4" width="36" style="4" bestFit="1" customWidth="1"/>
    <col min="5" max="5" width="3.1640625" style="36" bestFit="1" customWidth="1"/>
    <col min="6" max="6" width="4.5" style="37" bestFit="1" customWidth="1"/>
    <col min="7" max="7" width="27.1640625" style="4" bestFit="1" customWidth="1"/>
    <col min="8" max="8" width="17.33203125" style="4" bestFit="1" customWidth="1"/>
    <col min="9" max="9" width="17.33203125" style="4" customWidth="1"/>
    <col min="10" max="10" width="42.5" style="4" bestFit="1" customWidth="1"/>
    <col min="11" max="11" width="36.5" style="4" bestFit="1" customWidth="1"/>
    <col min="12" max="12" width="3.1640625" style="4" bestFit="1" customWidth="1"/>
    <col min="13" max="13" width="4.5" style="19" bestFit="1" customWidth="1"/>
    <col min="14" max="14" width="26.33203125" style="4" customWidth="1"/>
    <col min="15" max="15" width="3.1640625" bestFit="1" customWidth="1"/>
    <col min="16" max="16" width="4.5" style="24" bestFit="1" customWidth="1"/>
  </cols>
  <sheetData>
    <row r="1" spans="1:16" x14ac:dyDescent="0.2">
      <c r="A1" s="5" t="s">
        <v>188</v>
      </c>
      <c r="B1" s="11" t="s">
        <v>173</v>
      </c>
      <c r="C1" s="11" t="s">
        <v>174</v>
      </c>
      <c r="D1" s="29" t="s">
        <v>189</v>
      </c>
      <c r="E1" s="33"/>
      <c r="F1" s="34"/>
      <c r="G1" s="5" t="s">
        <v>175</v>
      </c>
      <c r="H1" s="1" t="s">
        <v>176</v>
      </c>
      <c r="I1" s="1"/>
      <c r="J1" s="1" t="s">
        <v>177</v>
      </c>
      <c r="K1" s="1" t="s">
        <v>178</v>
      </c>
      <c r="L1" s="1"/>
      <c r="M1" s="16"/>
      <c r="N1" s="1" t="s">
        <v>179</v>
      </c>
      <c r="O1" s="1"/>
      <c r="P1" s="16">
        <f>69/125</f>
        <v>0.55200000000000005</v>
      </c>
    </row>
    <row r="2" spans="1:16" x14ac:dyDescent="0.2">
      <c r="A2" s="15">
        <v>1</v>
      </c>
      <c r="B2" s="12" t="s">
        <v>95</v>
      </c>
      <c r="C2" s="12" t="s">
        <v>95</v>
      </c>
      <c r="D2" s="30" t="s">
        <v>2</v>
      </c>
      <c r="E2" s="7">
        <v>2</v>
      </c>
      <c r="F2" s="35"/>
      <c r="G2" s="31" t="s">
        <v>90</v>
      </c>
      <c r="H2" s="2" t="s">
        <v>86</v>
      </c>
      <c r="I2" s="44" t="s">
        <v>191</v>
      </c>
      <c r="J2" s="2" t="s">
        <v>96</v>
      </c>
      <c r="K2" s="2" t="s">
        <v>163</v>
      </c>
      <c r="L2" s="2">
        <v>1</v>
      </c>
      <c r="M2" s="17"/>
      <c r="N2" s="6" t="s">
        <v>37</v>
      </c>
      <c r="O2">
        <v>1</v>
      </c>
    </row>
    <row r="3" spans="1:16" x14ac:dyDescent="0.2">
      <c r="A3" s="15">
        <v>2</v>
      </c>
      <c r="B3" s="12" t="s">
        <v>28</v>
      </c>
      <c r="C3" s="12" t="s">
        <v>28</v>
      </c>
      <c r="D3" s="30" t="s">
        <v>2</v>
      </c>
      <c r="E3" s="7">
        <v>3</v>
      </c>
      <c r="F3" s="35"/>
      <c r="G3" s="32" t="s">
        <v>29</v>
      </c>
      <c r="H3" s="2" t="s">
        <v>169</v>
      </c>
      <c r="I3" s="44" t="s">
        <v>192</v>
      </c>
      <c r="J3" s="2" t="s">
        <v>58</v>
      </c>
      <c r="K3" s="22" t="s">
        <v>180</v>
      </c>
      <c r="L3" s="20">
        <v>10</v>
      </c>
      <c r="M3" s="21">
        <f>L3/69</f>
        <v>0.14492753623188406</v>
      </c>
      <c r="N3" s="6" t="s">
        <v>37</v>
      </c>
      <c r="O3">
        <v>2</v>
      </c>
    </row>
    <row r="4" spans="1:16" x14ac:dyDescent="0.2">
      <c r="A4" s="15">
        <v>3</v>
      </c>
      <c r="B4" s="12" t="s">
        <v>78</v>
      </c>
      <c r="C4" s="12" t="s">
        <v>79</v>
      </c>
      <c r="D4" s="30" t="s">
        <v>24</v>
      </c>
      <c r="E4" s="7">
        <v>1</v>
      </c>
      <c r="F4" s="35"/>
      <c r="G4" s="32" t="s">
        <v>80</v>
      </c>
      <c r="H4" s="2" t="s">
        <v>81</v>
      </c>
      <c r="I4" s="44" t="s">
        <v>193</v>
      </c>
      <c r="J4" s="2" t="s">
        <v>82</v>
      </c>
      <c r="K4" s="3" t="s">
        <v>181</v>
      </c>
      <c r="L4" s="2">
        <v>1</v>
      </c>
      <c r="M4" s="18"/>
      <c r="N4" s="6" t="s">
        <v>37</v>
      </c>
      <c r="O4">
        <v>3</v>
      </c>
    </row>
    <row r="5" spans="1:16" x14ac:dyDescent="0.2">
      <c r="A5" s="15">
        <v>4</v>
      </c>
      <c r="B5" s="12" t="s">
        <v>34</v>
      </c>
      <c r="C5" s="12" t="s">
        <v>35</v>
      </c>
      <c r="D5" s="30" t="s">
        <v>2</v>
      </c>
      <c r="E5" s="7">
        <v>4</v>
      </c>
      <c r="F5" s="35"/>
      <c r="G5" s="32" t="s">
        <v>9</v>
      </c>
      <c r="H5" s="26" t="s">
        <v>162</v>
      </c>
      <c r="I5" s="44" t="s">
        <v>190</v>
      </c>
      <c r="J5" s="2" t="s">
        <v>36</v>
      </c>
      <c r="K5" s="2" t="s">
        <v>163</v>
      </c>
      <c r="L5" s="2">
        <v>2</v>
      </c>
      <c r="M5" s="17"/>
      <c r="N5" s="6" t="s">
        <v>37</v>
      </c>
      <c r="O5">
        <v>4</v>
      </c>
    </row>
    <row r="6" spans="1:16" x14ac:dyDescent="0.2">
      <c r="A6" s="15">
        <v>5</v>
      </c>
      <c r="B6" s="12" t="s">
        <v>70</v>
      </c>
      <c r="C6" s="12" t="s">
        <v>71</v>
      </c>
      <c r="D6" s="30" t="s">
        <v>2</v>
      </c>
      <c r="E6" s="7">
        <v>5</v>
      </c>
      <c r="F6" s="35"/>
      <c r="G6" s="32" t="s">
        <v>72</v>
      </c>
      <c r="H6" s="26" t="s">
        <v>162</v>
      </c>
      <c r="I6" s="44" t="s">
        <v>190</v>
      </c>
      <c r="J6" s="2" t="s">
        <v>73</v>
      </c>
      <c r="K6" s="2" t="s">
        <v>182</v>
      </c>
      <c r="L6" s="2">
        <v>1</v>
      </c>
      <c r="M6" s="17"/>
      <c r="N6" s="6" t="s">
        <v>37</v>
      </c>
      <c r="O6">
        <v>5</v>
      </c>
    </row>
    <row r="7" spans="1:16" x14ac:dyDescent="0.2">
      <c r="A7" s="15">
        <v>6</v>
      </c>
      <c r="B7" s="12" t="s">
        <v>149</v>
      </c>
      <c r="C7" s="12" t="s">
        <v>68</v>
      </c>
      <c r="D7" s="30" t="s">
        <v>2</v>
      </c>
      <c r="E7" s="7">
        <v>6</v>
      </c>
      <c r="F7" s="35"/>
      <c r="G7" s="32" t="s">
        <v>9</v>
      </c>
      <c r="H7" s="26" t="s">
        <v>162</v>
      </c>
      <c r="I7" s="44" t="s">
        <v>190</v>
      </c>
      <c r="J7" s="2" t="s">
        <v>150</v>
      </c>
      <c r="K7" s="3" t="s">
        <v>181</v>
      </c>
      <c r="L7" s="2">
        <v>2</v>
      </c>
      <c r="M7" s="18"/>
      <c r="N7" s="6" t="s">
        <v>37</v>
      </c>
      <c r="O7">
        <v>6</v>
      </c>
    </row>
    <row r="8" spans="1:16" x14ac:dyDescent="0.2">
      <c r="A8" s="15">
        <v>7</v>
      </c>
      <c r="B8" s="12" t="s">
        <v>91</v>
      </c>
      <c r="C8" s="12" t="s">
        <v>92</v>
      </c>
      <c r="D8" s="30" t="s">
        <v>2</v>
      </c>
      <c r="E8" s="7">
        <v>7</v>
      </c>
      <c r="F8" s="35"/>
      <c r="G8" s="32" t="s">
        <v>167</v>
      </c>
      <c r="H8" s="2" t="s">
        <v>170</v>
      </c>
      <c r="I8" s="44" t="s">
        <v>191</v>
      </c>
      <c r="J8" s="2" t="s">
        <v>97</v>
      </c>
      <c r="K8" s="3" t="s">
        <v>183</v>
      </c>
      <c r="L8" s="2">
        <v>1</v>
      </c>
      <c r="M8" s="18"/>
      <c r="N8" s="6" t="s">
        <v>37</v>
      </c>
      <c r="O8">
        <v>7</v>
      </c>
    </row>
    <row r="9" spans="1:16" x14ac:dyDescent="0.2">
      <c r="A9" s="15">
        <v>8</v>
      </c>
      <c r="B9" s="12" t="s">
        <v>91</v>
      </c>
      <c r="C9" s="12" t="s">
        <v>92</v>
      </c>
      <c r="D9" s="30" t="s">
        <v>2</v>
      </c>
      <c r="E9" s="7">
        <v>8</v>
      </c>
      <c r="F9" s="35"/>
      <c r="G9" s="32" t="s">
        <v>167</v>
      </c>
      <c r="H9" s="2" t="s">
        <v>170</v>
      </c>
      <c r="I9" s="44" t="s">
        <v>191</v>
      </c>
      <c r="J9" s="2" t="s">
        <v>103</v>
      </c>
      <c r="K9" s="2" t="s">
        <v>164</v>
      </c>
      <c r="L9" s="2">
        <v>1</v>
      </c>
      <c r="M9" s="17"/>
      <c r="N9" s="6" t="s">
        <v>37</v>
      </c>
      <c r="O9">
        <v>8</v>
      </c>
    </row>
    <row r="10" spans="1:16" x14ac:dyDescent="0.2">
      <c r="A10" s="15">
        <v>9</v>
      </c>
      <c r="B10" s="12" t="s">
        <v>98</v>
      </c>
      <c r="C10" s="12" t="s">
        <v>99</v>
      </c>
      <c r="D10" s="30" t="s">
        <v>2</v>
      </c>
      <c r="E10" s="7">
        <v>9</v>
      </c>
      <c r="F10" s="35"/>
      <c r="G10" s="32" t="s">
        <v>100</v>
      </c>
      <c r="H10" s="2" t="s">
        <v>101</v>
      </c>
      <c r="I10" s="44" t="s">
        <v>194</v>
      </c>
      <c r="J10" s="2" t="s">
        <v>138</v>
      </c>
      <c r="K10" s="2" t="s">
        <v>182</v>
      </c>
      <c r="L10" s="2">
        <v>2</v>
      </c>
      <c r="M10" s="17"/>
      <c r="N10" s="6" t="s">
        <v>37</v>
      </c>
      <c r="O10">
        <v>9</v>
      </c>
    </row>
    <row r="11" spans="1:16" x14ac:dyDescent="0.2">
      <c r="A11" s="15">
        <v>10</v>
      </c>
      <c r="B11" s="12" t="s">
        <v>59</v>
      </c>
      <c r="C11" s="12" t="s">
        <v>60</v>
      </c>
      <c r="D11" s="30" t="s">
        <v>2</v>
      </c>
      <c r="E11" s="7">
        <v>10</v>
      </c>
      <c r="F11" s="35"/>
      <c r="G11" s="32"/>
      <c r="H11" s="2" t="s">
        <v>61</v>
      </c>
      <c r="I11" s="44" t="s">
        <v>194</v>
      </c>
      <c r="J11" s="2" t="s">
        <v>119</v>
      </c>
      <c r="K11" s="3" t="s">
        <v>184</v>
      </c>
      <c r="L11" s="2">
        <v>1</v>
      </c>
      <c r="M11" s="18"/>
      <c r="N11" s="6" t="s">
        <v>37</v>
      </c>
      <c r="O11" s="23">
        <v>10</v>
      </c>
      <c r="P11" s="25">
        <f>10/69</f>
        <v>0.14492753623188406</v>
      </c>
    </row>
    <row r="12" spans="1:16" x14ac:dyDescent="0.2">
      <c r="A12" s="15">
        <v>11</v>
      </c>
      <c r="B12" s="12" t="s">
        <v>22</v>
      </c>
      <c r="C12" s="12" t="s">
        <v>23</v>
      </c>
      <c r="D12" s="30" t="s">
        <v>24</v>
      </c>
      <c r="E12" s="7">
        <v>2</v>
      </c>
      <c r="F12" s="35"/>
      <c r="G12" s="32" t="s">
        <v>25</v>
      </c>
      <c r="H12" s="2" t="s">
        <v>186</v>
      </c>
      <c r="I12" s="44" t="s">
        <v>195</v>
      </c>
      <c r="J12" s="2" t="s">
        <v>27</v>
      </c>
      <c r="K12" s="3" t="s">
        <v>183</v>
      </c>
      <c r="L12" s="2">
        <v>2</v>
      </c>
      <c r="M12" s="18"/>
      <c r="N12" s="8" t="s">
        <v>5</v>
      </c>
      <c r="O12">
        <v>1</v>
      </c>
    </row>
    <row r="13" spans="1:16" x14ac:dyDescent="0.2">
      <c r="A13" s="15">
        <v>12</v>
      </c>
      <c r="B13" s="12" t="s">
        <v>62</v>
      </c>
      <c r="C13" s="12" t="s">
        <v>63</v>
      </c>
      <c r="D13" s="30" t="s">
        <v>2</v>
      </c>
      <c r="E13" s="7">
        <v>11</v>
      </c>
      <c r="F13" s="35"/>
      <c r="G13" s="32" t="s">
        <v>64</v>
      </c>
      <c r="H13" s="2" t="s">
        <v>186</v>
      </c>
      <c r="I13" s="44" t="s">
        <v>195</v>
      </c>
      <c r="J13" s="2" t="s">
        <v>66</v>
      </c>
      <c r="K13" s="3" t="s">
        <v>184</v>
      </c>
      <c r="L13" s="2">
        <v>2</v>
      </c>
      <c r="M13" s="18"/>
      <c r="N13" s="8" t="s">
        <v>5</v>
      </c>
      <c r="O13">
        <v>2</v>
      </c>
    </row>
    <row r="14" spans="1:16" x14ac:dyDescent="0.2">
      <c r="A14" s="15">
        <v>13</v>
      </c>
      <c r="B14" s="12" t="s">
        <v>95</v>
      </c>
      <c r="C14" s="12" t="s">
        <v>95</v>
      </c>
      <c r="D14" s="30" t="s">
        <v>2</v>
      </c>
      <c r="E14" s="7">
        <v>12</v>
      </c>
      <c r="F14" s="35"/>
      <c r="G14" s="32" t="s">
        <v>90</v>
      </c>
      <c r="H14" s="2" t="s">
        <v>86</v>
      </c>
      <c r="I14" s="44" t="s">
        <v>191</v>
      </c>
      <c r="J14" s="2" t="s">
        <v>117</v>
      </c>
      <c r="K14" s="20" t="s">
        <v>185</v>
      </c>
      <c r="L14" s="20">
        <v>1</v>
      </c>
      <c r="M14" s="21">
        <f>L14/69</f>
        <v>1.4492753623188406E-2</v>
      </c>
      <c r="N14" s="8" t="s">
        <v>5</v>
      </c>
      <c r="O14">
        <v>3</v>
      </c>
    </row>
    <row r="15" spans="1:16" x14ac:dyDescent="0.2">
      <c r="A15" s="15">
        <v>14</v>
      </c>
      <c r="B15" s="12" t="s">
        <v>88</v>
      </c>
      <c r="C15" s="12" t="s">
        <v>89</v>
      </c>
      <c r="D15" s="30" t="s">
        <v>2</v>
      </c>
      <c r="E15" s="7">
        <v>13</v>
      </c>
      <c r="F15" s="35"/>
      <c r="G15" s="32" t="s">
        <v>90</v>
      </c>
      <c r="H15" s="2" t="s">
        <v>86</v>
      </c>
      <c r="I15" s="44" t="s">
        <v>191</v>
      </c>
      <c r="J15" s="2" t="s">
        <v>89</v>
      </c>
      <c r="K15" s="2" t="s">
        <v>163</v>
      </c>
      <c r="L15" s="2">
        <v>3</v>
      </c>
      <c r="M15" s="17"/>
      <c r="N15" s="8" t="s">
        <v>5</v>
      </c>
      <c r="O15">
        <v>4</v>
      </c>
    </row>
    <row r="16" spans="1:16" x14ac:dyDescent="0.2">
      <c r="A16" s="15">
        <v>15</v>
      </c>
      <c r="B16" s="12" t="s">
        <v>139</v>
      </c>
      <c r="C16" s="12" t="s">
        <v>139</v>
      </c>
      <c r="D16" s="30" t="s">
        <v>8</v>
      </c>
      <c r="E16" s="7">
        <v>7</v>
      </c>
      <c r="F16" s="35"/>
      <c r="G16" s="32" t="s">
        <v>140</v>
      </c>
      <c r="H16" s="2" t="s">
        <v>141</v>
      </c>
      <c r="I16" s="44" t="s">
        <v>195</v>
      </c>
      <c r="J16" s="2" t="s">
        <v>143</v>
      </c>
      <c r="K16" s="2" t="s">
        <v>182</v>
      </c>
      <c r="L16" s="2">
        <v>3</v>
      </c>
      <c r="M16" s="17"/>
      <c r="N16" s="8" t="s">
        <v>5</v>
      </c>
      <c r="O16">
        <v>5</v>
      </c>
    </row>
    <row r="17" spans="1:16" x14ac:dyDescent="0.2">
      <c r="A17" s="15">
        <v>16</v>
      </c>
      <c r="B17" s="12" t="s">
        <v>78</v>
      </c>
      <c r="C17" s="12" t="s">
        <v>152</v>
      </c>
      <c r="D17" s="30" t="s">
        <v>24</v>
      </c>
      <c r="E17" s="7">
        <v>3</v>
      </c>
      <c r="F17" s="35"/>
      <c r="G17" s="32" t="s">
        <v>80</v>
      </c>
      <c r="H17" s="2" t="s">
        <v>81</v>
      </c>
      <c r="I17" s="44" t="s">
        <v>193</v>
      </c>
      <c r="J17" s="2" t="s">
        <v>153</v>
      </c>
      <c r="K17" s="2" t="s">
        <v>182</v>
      </c>
      <c r="L17" s="2">
        <v>4</v>
      </c>
      <c r="M17" s="17"/>
      <c r="N17" s="8" t="s">
        <v>5</v>
      </c>
      <c r="O17">
        <v>6</v>
      </c>
    </row>
    <row r="18" spans="1:16" x14ac:dyDescent="0.2">
      <c r="A18" s="15">
        <v>17</v>
      </c>
      <c r="B18" s="12" t="s">
        <v>0</v>
      </c>
      <c r="C18" s="12" t="s">
        <v>1</v>
      </c>
      <c r="D18" s="30" t="s">
        <v>2</v>
      </c>
      <c r="E18" s="7">
        <v>14</v>
      </c>
      <c r="F18" s="35"/>
      <c r="G18" s="32" t="s">
        <v>3</v>
      </c>
      <c r="H18" s="26" t="s">
        <v>162</v>
      </c>
      <c r="I18" s="44" t="s">
        <v>190</v>
      </c>
      <c r="J18" s="2" t="s">
        <v>4</v>
      </c>
      <c r="K18" s="3" t="s">
        <v>184</v>
      </c>
      <c r="L18" s="2">
        <v>3</v>
      </c>
      <c r="M18" s="18"/>
      <c r="N18" s="8" t="s">
        <v>5</v>
      </c>
      <c r="O18">
        <v>7</v>
      </c>
    </row>
    <row r="19" spans="1:16" x14ac:dyDescent="0.2">
      <c r="A19" s="15">
        <v>18</v>
      </c>
      <c r="B19" s="12" t="s">
        <v>75</v>
      </c>
      <c r="C19" s="12" t="s">
        <v>76</v>
      </c>
      <c r="D19" s="30" t="s">
        <v>2</v>
      </c>
      <c r="E19" s="7">
        <v>15</v>
      </c>
      <c r="F19" s="35"/>
      <c r="G19" s="32" t="s">
        <v>9</v>
      </c>
      <c r="H19" s="26" t="s">
        <v>162</v>
      </c>
      <c r="I19" s="44" t="s">
        <v>190</v>
      </c>
      <c r="J19" s="2" t="s">
        <v>4</v>
      </c>
      <c r="K19" s="3" t="s">
        <v>181</v>
      </c>
      <c r="L19" s="2">
        <v>3</v>
      </c>
      <c r="M19" s="18"/>
      <c r="N19" s="8" t="s">
        <v>5</v>
      </c>
      <c r="O19">
        <v>8</v>
      </c>
    </row>
    <row r="20" spans="1:16" x14ac:dyDescent="0.2">
      <c r="A20" s="15">
        <v>19</v>
      </c>
      <c r="B20" s="12" t="s">
        <v>70</v>
      </c>
      <c r="C20" s="12" t="s">
        <v>71</v>
      </c>
      <c r="D20" s="30" t="s">
        <v>2</v>
      </c>
      <c r="E20" s="7">
        <v>16</v>
      </c>
      <c r="F20" s="35"/>
      <c r="G20" s="32" t="s">
        <v>72</v>
      </c>
      <c r="H20" s="26" t="s">
        <v>162</v>
      </c>
      <c r="I20" s="44" t="s">
        <v>190</v>
      </c>
      <c r="J20" s="2" t="s">
        <v>137</v>
      </c>
      <c r="K20" s="2" t="s">
        <v>182</v>
      </c>
      <c r="L20" s="2">
        <v>5</v>
      </c>
      <c r="M20" s="17"/>
      <c r="N20" s="8" t="s">
        <v>5</v>
      </c>
      <c r="O20">
        <v>9</v>
      </c>
    </row>
    <row r="21" spans="1:16" x14ac:dyDescent="0.2">
      <c r="A21" s="15">
        <v>20</v>
      </c>
      <c r="B21" s="12" t="s">
        <v>120</v>
      </c>
      <c r="C21" s="12" t="s">
        <v>121</v>
      </c>
      <c r="D21" s="30" t="s">
        <v>2</v>
      </c>
      <c r="E21" s="7">
        <v>17</v>
      </c>
      <c r="F21" s="35"/>
      <c r="G21" s="32" t="s">
        <v>122</v>
      </c>
      <c r="H21" s="26" t="s">
        <v>162</v>
      </c>
      <c r="I21" s="44" t="s">
        <v>190</v>
      </c>
      <c r="J21" s="2" t="s">
        <v>126</v>
      </c>
      <c r="K21" s="2" t="s">
        <v>182</v>
      </c>
      <c r="L21" s="2">
        <v>6</v>
      </c>
      <c r="M21" s="17"/>
      <c r="N21" s="8" t="s">
        <v>5</v>
      </c>
      <c r="O21">
        <v>10</v>
      </c>
    </row>
    <row r="22" spans="1:16" x14ac:dyDescent="0.2">
      <c r="A22" s="15">
        <v>21</v>
      </c>
      <c r="B22" s="12" t="s">
        <v>120</v>
      </c>
      <c r="C22" s="12" t="s">
        <v>130</v>
      </c>
      <c r="D22" s="30" t="s">
        <v>2</v>
      </c>
      <c r="E22" s="7">
        <v>18</v>
      </c>
      <c r="F22" s="35"/>
      <c r="G22" s="32" t="s">
        <v>122</v>
      </c>
      <c r="H22" s="26" t="s">
        <v>162</v>
      </c>
      <c r="I22" s="44" t="s">
        <v>190</v>
      </c>
      <c r="J22" s="2" t="s">
        <v>132</v>
      </c>
      <c r="K22" s="3" t="s">
        <v>183</v>
      </c>
      <c r="L22" s="2">
        <v>3</v>
      </c>
      <c r="M22" s="18"/>
      <c r="N22" s="8" t="s">
        <v>5</v>
      </c>
      <c r="O22">
        <v>11</v>
      </c>
    </row>
    <row r="23" spans="1:16" x14ac:dyDescent="0.2">
      <c r="A23" s="15">
        <v>22</v>
      </c>
      <c r="B23" s="12" t="s">
        <v>67</v>
      </c>
      <c r="C23" s="12" t="s">
        <v>68</v>
      </c>
      <c r="D23" s="30" t="s">
        <v>2</v>
      </c>
      <c r="E23" s="7">
        <v>19</v>
      </c>
      <c r="F23" s="35"/>
      <c r="G23" s="32" t="s">
        <v>9</v>
      </c>
      <c r="H23" s="26" t="s">
        <v>162</v>
      </c>
      <c r="I23" s="44" t="s">
        <v>190</v>
      </c>
      <c r="J23" s="2" t="s">
        <v>74</v>
      </c>
      <c r="K23" s="2" t="s">
        <v>182</v>
      </c>
      <c r="L23" s="2">
        <v>7</v>
      </c>
      <c r="M23" s="17"/>
      <c r="N23" s="8" t="s">
        <v>5</v>
      </c>
      <c r="O23">
        <v>12</v>
      </c>
    </row>
    <row r="24" spans="1:16" x14ac:dyDescent="0.2">
      <c r="A24" s="15">
        <v>23</v>
      </c>
      <c r="B24" s="12" t="s">
        <v>98</v>
      </c>
      <c r="C24" s="12" t="s">
        <v>99</v>
      </c>
      <c r="D24" s="30" t="s">
        <v>2</v>
      </c>
      <c r="E24" s="7">
        <v>20</v>
      </c>
      <c r="F24" s="35"/>
      <c r="G24" s="32" t="s">
        <v>100</v>
      </c>
      <c r="H24" s="2" t="s">
        <v>101</v>
      </c>
      <c r="I24" s="44" t="s">
        <v>194</v>
      </c>
      <c r="J24" s="2" t="s">
        <v>104</v>
      </c>
      <c r="K24" s="2" t="s">
        <v>182</v>
      </c>
      <c r="L24" s="2">
        <v>8</v>
      </c>
      <c r="M24" s="17"/>
      <c r="N24" s="8" t="s">
        <v>5</v>
      </c>
      <c r="O24" s="23">
        <v>13</v>
      </c>
      <c r="P24" s="25">
        <f>13/69</f>
        <v>0.18840579710144928</v>
      </c>
    </row>
    <row r="25" spans="1:16" x14ac:dyDescent="0.2">
      <c r="A25" s="15">
        <v>24</v>
      </c>
      <c r="B25" s="12" t="s">
        <v>22</v>
      </c>
      <c r="C25" s="12" t="s">
        <v>23</v>
      </c>
      <c r="D25" s="30" t="s">
        <v>24</v>
      </c>
      <c r="E25" s="7">
        <v>4</v>
      </c>
      <c r="F25" s="35"/>
      <c r="G25" s="32" t="s">
        <v>25</v>
      </c>
      <c r="H25" s="2" t="s">
        <v>186</v>
      </c>
      <c r="I25" s="44" t="s">
        <v>195</v>
      </c>
      <c r="J25" s="2" t="s">
        <v>26</v>
      </c>
      <c r="K25" s="3" t="s">
        <v>183</v>
      </c>
      <c r="L25" s="2">
        <v>4</v>
      </c>
      <c r="M25" s="18"/>
      <c r="N25" s="9" t="s">
        <v>17</v>
      </c>
      <c r="O25">
        <v>1</v>
      </c>
    </row>
    <row r="26" spans="1:16" x14ac:dyDescent="0.2">
      <c r="A26" s="15">
        <v>25</v>
      </c>
      <c r="B26" s="12" t="s">
        <v>62</v>
      </c>
      <c r="C26" s="12" t="s">
        <v>63</v>
      </c>
      <c r="D26" s="30" t="s">
        <v>2</v>
      </c>
      <c r="E26" s="7">
        <v>21</v>
      </c>
      <c r="F26" s="35"/>
      <c r="G26" s="32" t="s">
        <v>64</v>
      </c>
      <c r="H26" s="2" t="s">
        <v>186</v>
      </c>
      <c r="I26" s="44" t="s">
        <v>195</v>
      </c>
      <c r="J26" s="2" t="s">
        <v>65</v>
      </c>
      <c r="K26" s="3" t="s">
        <v>184</v>
      </c>
      <c r="L26" s="2">
        <v>4</v>
      </c>
      <c r="M26" s="18"/>
      <c r="N26" s="9" t="s">
        <v>17</v>
      </c>
      <c r="O26">
        <v>2</v>
      </c>
    </row>
    <row r="27" spans="1:16" x14ac:dyDescent="0.2">
      <c r="A27" s="15">
        <v>26</v>
      </c>
      <c r="B27" s="12" t="s">
        <v>39</v>
      </c>
      <c r="C27" s="12" t="s">
        <v>40</v>
      </c>
      <c r="D27" s="30" t="s">
        <v>2</v>
      </c>
      <c r="E27" s="7">
        <v>22</v>
      </c>
      <c r="F27" s="35"/>
      <c r="G27" s="32" t="s">
        <v>41</v>
      </c>
      <c r="H27" s="2" t="s">
        <v>187</v>
      </c>
      <c r="I27" s="44" t="s">
        <v>196</v>
      </c>
      <c r="J27" s="2" t="s">
        <v>44</v>
      </c>
      <c r="K27" s="3" t="s">
        <v>181</v>
      </c>
      <c r="L27" s="2">
        <v>4</v>
      </c>
      <c r="M27" s="18"/>
      <c r="N27" s="9" t="s">
        <v>17</v>
      </c>
      <c r="O27">
        <v>3</v>
      </c>
    </row>
    <row r="28" spans="1:16" x14ac:dyDescent="0.2">
      <c r="A28" s="15">
        <v>27</v>
      </c>
      <c r="B28" s="12" t="s">
        <v>95</v>
      </c>
      <c r="C28" s="12" t="s">
        <v>95</v>
      </c>
      <c r="D28" s="30" t="s">
        <v>2</v>
      </c>
      <c r="E28" s="7">
        <v>23</v>
      </c>
      <c r="F28" s="35"/>
      <c r="G28" s="32" t="s">
        <v>90</v>
      </c>
      <c r="H28" s="2" t="s">
        <v>86</v>
      </c>
      <c r="I28" s="44" t="s">
        <v>191</v>
      </c>
      <c r="J28" s="2" t="s">
        <v>118</v>
      </c>
      <c r="K28" s="2" t="s">
        <v>182</v>
      </c>
      <c r="L28" s="2">
        <v>9</v>
      </c>
      <c r="M28" s="17"/>
      <c r="N28" s="9" t="s">
        <v>17</v>
      </c>
      <c r="O28">
        <v>4</v>
      </c>
    </row>
    <row r="29" spans="1:16" x14ac:dyDescent="0.2">
      <c r="A29" s="15">
        <v>28</v>
      </c>
      <c r="B29" s="12" t="s">
        <v>88</v>
      </c>
      <c r="C29" s="12" t="s">
        <v>89</v>
      </c>
      <c r="D29" s="30" t="s">
        <v>2</v>
      </c>
      <c r="E29" s="7">
        <v>24</v>
      </c>
      <c r="F29" s="35"/>
      <c r="G29" s="32" t="s">
        <v>90</v>
      </c>
      <c r="H29" s="2" t="s">
        <v>86</v>
      </c>
      <c r="I29" s="44" t="s">
        <v>191</v>
      </c>
      <c r="J29" s="2" t="s">
        <v>89</v>
      </c>
      <c r="K29" s="2" t="s">
        <v>182</v>
      </c>
      <c r="L29" s="2">
        <v>10</v>
      </c>
      <c r="M29" s="17"/>
      <c r="N29" s="9" t="s">
        <v>17</v>
      </c>
      <c r="O29">
        <v>5</v>
      </c>
    </row>
    <row r="30" spans="1:16" x14ac:dyDescent="0.2">
      <c r="A30" s="15">
        <v>29</v>
      </c>
      <c r="B30" s="12" t="s">
        <v>28</v>
      </c>
      <c r="C30" s="12" t="s">
        <v>28</v>
      </c>
      <c r="D30" s="30" t="s">
        <v>2</v>
      </c>
      <c r="E30" s="7">
        <v>25</v>
      </c>
      <c r="F30" s="35"/>
      <c r="G30" s="32" t="s">
        <v>29</v>
      </c>
      <c r="H30" s="2" t="s">
        <v>30</v>
      </c>
      <c r="I30" s="44" t="s">
        <v>192</v>
      </c>
      <c r="J30" s="2" t="s">
        <v>38</v>
      </c>
      <c r="K30" s="2" t="s">
        <v>33</v>
      </c>
      <c r="L30" s="2">
        <v>1</v>
      </c>
      <c r="M30" s="17"/>
      <c r="N30" s="9" t="s">
        <v>17</v>
      </c>
      <c r="O30">
        <v>6</v>
      </c>
    </row>
    <row r="31" spans="1:16" x14ac:dyDescent="0.2">
      <c r="A31" s="15">
        <v>30</v>
      </c>
      <c r="B31" s="12" t="s">
        <v>139</v>
      </c>
      <c r="C31" s="12" t="s">
        <v>139</v>
      </c>
      <c r="D31" s="30" t="s">
        <v>8</v>
      </c>
      <c r="E31" s="7">
        <v>8</v>
      </c>
      <c r="F31" s="35"/>
      <c r="G31" s="32" t="s">
        <v>140</v>
      </c>
      <c r="H31" s="2" t="s">
        <v>141</v>
      </c>
      <c r="I31" s="44" t="s">
        <v>195</v>
      </c>
      <c r="J31" s="2" t="s">
        <v>142</v>
      </c>
      <c r="K31" s="2" t="s">
        <v>182</v>
      </c>
      <c r="L31" s="2">
        <v>11</v>
      </c>
      <c r="M31" s="17"/>
      <c r="N31" s="9" t="s">
        <v>17</v>
      </c>
      <c r="O31">
        <v>7</v>
      </c>
    </row>
    <row r="32" spans="1:16" x14ac:dyDescent="0.2">
      <c r="A32" s="15">
        <v>31</v>
      </c>
      <c r="B32" s="12" t="s">
        <v>139</v>
      </c>
      <c r="C32" s="12" t="s">
        <v>139</v>
      </c>
      <c r="D32" s="30" t="s">
        <v>8</v>
      </c>
      <c r="E32" s="7">
        <v>9</v>
      </c>
      <c r="F32" s="35"/>
      <c r="G32" s="32" t="s">
        <v>140</v>
      </c>
      <c r="H32" s="2" t="s">
        <v>141</v>
      </c>
      <c r="I32" s="44" t="s">
        <v>195</v>
      </c>
      <c r="J32" s="2" t="s">
        <v>144</v>
      </c>
      <c r="K32" s="3" t="s">
        <v>181</v>
      </c>
      <c r="L32" s="2">
        <v>5</v>
      </c>
      <c r="M32" s="18"/>
      <c r="N32" s="9" t="s">
        <v>17</v>
      </c>
      <c r="O32">
        <v>8</v>
      </c>
    </row>
    <row r="33" spans="1:16" x14ac:dyDescent="0.2">
      <c r="A33" s="15">
        <v>32</v>
      </c>
      <c r="B33" s="12" t="s">
        <v>78</v>
      </c>
      <c r="C33" s="12" t="s">
        <v>79</v>
      </c>
      <c r="D33" s="30" t="s">
        <v>24</v>
      </c>
      <c r="E33" s="7">
        <v>5</v>
      </c>
      <c r="F33" s="35"/>
      <c r="G33" s="32" t="s">
        <v>80</v>
      </c>
      <c r="H33" s="2" t="s">
        <v>81</v>
      </c>
      <c r="I33" s="44" t="s">
        <v>193</v>
      </c>
      <c r="J33" s="2" t="s">
        <v>151</v>
      </c>
      <c r="K33" s="3" t="s">
        <v>183</v>
      </c>
      <c r="L33" s="2">
        <v>5</v>
      </c>
      <c r="M33" s="18"/>
      <c r="N33" s="9" t="s">
        <v>17</v>
      </c>
      <c r="O33">
        <v>9</v>
      </c>
    </row>
    <row r="34" spans="1:16" x14ac:dyDescent="0.2">
      <c r="A34" s="15">
        <v>33</v>
      </c>
      <c r="B34" s="12" t="s">
        <v>48</v>
      </c>
      <c r="C34" s="12" t="s">
        <v>49</v>
      </c>
      <c r="D34" s="30" t="s">
        <v>2</v>
      </c>
      <c r="E34" s="7">
        <v>26</v>
      </c>
      <c r="F34" s="35"/>
      <c r="G34" s="32" t="s">
        <v>50</v>
      </c>
      <c r="H34" s="2" t="s">
        <v>171</v>
      </c>
      <c r="I34" s="44" t="s">
        <v>193</v>
      </c>
      <c r="J34" s="2" t="s">
        <v>51</v>
      </c>
      <c r="K34" s="3" t="s">
        <v>181</v>
      </c>
      <c r="L34" s="2">
        <v>6</v>
      </c>
      <c r="M34" s="18"/>
      <c r="N34" s="9" t="s">
        <v>17</v>
      </c>
      <c r="O34">
        <v>10</v>
      </c>
    </row>
    <row r="35" spans="1:16" x14ac:dyDescent="0.2">
      <c r="A35" s="15">
        <v>34</v>
      </c>
      <c r="B35" s="12" t="s">
        <v>52</v>
      </c>
      <c r="C35" s="12" t="s">
        <v>53</v>
      </c>
      <c r="D35" s="30" t="s">
        <v>2</v>
      </c>
      <c r="E35" s="7">
        <v>27</v>
      </c>
      <c r="F35" s="35"/>
      <c r="G35" s="32" t="s">
        <v>54</v>
      </c>
      <c r="H35" s="2" t="s">
        <v>55</v>
      </c>
      <c r="I35" s="44" t="s">
        <v>197</v>
      </c>
      <c r="J35" s="2" t="s">
        <v>57</v>
      </c>
      <c r="K35" s="2" t="s">
        <v>182</v>
      </c>
      <c r="L35" s="2">
        <v>12</v>
      </c>
      <c r="M35" s="17"/>
      <c r="N35" s="9" t="s">
        <v>17</v>
      </c>
      <c r="O35">
        <v>11</v>
      </c>
    </row>
    <row r="36" spans="1:16" x14ac:dyDescent="0.2">
      <c r="A36" s="15">
        <v>35</v>
      </c>
      <c r="B36" s="12" t="s">
        <v>70</v>
      </c>
      <c r="C36" s="12" t="s">
        <v>71</v>
      </c>
      <c r="D36" s="30" t="s">
        <v>2</v>
      </c>
      <c r="E36" s="7">
        <v>28</v>
      </c>
      <c r="F36" s="35"/>
      <c r="G36" s="32" t="s">
        <v>72</v>
      </c>
      <c r="H36" s="26" t="s">
        <v>162</v>
      </c>
      <c r="I36" s="44" t="s">
        <v>190</v>
      </c>
      <c r="J36" s="2" t="s">
        <v>134</v>
      </c>
      <c r="K36" s="2" t="s">
        <v>182</v>
      </c>
      <c r="L36" s="2">
        <v>13</v>
      </c>
      <c r="M36" s="17"/>
      <c r="N36" s="9" t="s">
        <v>17</v>
      </c>
      <c r="O36">
        <v>12</v>
      </c>
    </row>
    <row r="37" spans="1:16" x14ac:dyDescent="0.2">
      <c r="A37" s="15">
        <v>36</v>
      </c>
      <c r="B37" s="12" t="s">
        <v>70</v>
      </c>
      <c r="C37" s="12" t="s">
        <v>71</v>
      </c>
      <c r="D37" s="30" t="s">
        <v>2</v>
      </c>
      <c r="E37" s="7">
        <v>29</v>
      </c>
      <c r="F37" s="35"/>
      <c r="G37" s="32" t="s">
        <v>72</v>
      </c>
      <c r="H37" s="26" t="s">
        <v>162</v>
      </c>
      <c r="I37" s="44" t="s">
        <v>190</v>
      </c>
      <c r="J37" s="2" t="s">
        <v>135</v>
      </c>
      <c r="K37" s="2" t="s">
        <v>182</v>
      </c>
      <c r="L37" s="2">
        <v>14</v>
      </c>
      <c r="M37" s="17"/>
      <c r="N37" s="9" t="s">
        <v>17</v>
      </c>
      <c r="O37">
        <v>13</v>
      </c>
    </row>
    <row r="38" spans="1:16" x14ac:dyDescent="0.2">
      <c r="A38" s="15">
        <v>37</v>
      </c>
      <c r="B38" s="12" t="s">
        <v>70</v>
      </c>
      <c r="C38" s="12" t="s">
        <v>71</v>
      </c>
      <c r="D38" s="30" t="s">
        <v>2</v>
      </c>
      <c r="E38" s="7">
        <v>30</v>
      </c>
      <c r="F38" s="35"/>
      <c r="G38" s="32" t="s">
        <v>72</v>
      </c>
      <c r="H38" s="26" t="s">
        <v>162</v>
      </c>
      <c r="I38" s="44" t="s">
        <v>190</v>
      </c>
      <c r="J38" s="2" t="s">
        <v>136</v>
      </c>
      <c r="K38" s="2" t="s">
        <v>163</v>
      </c>
      <c r="L38" s="2">
        <v>4</v>
      </c>
      <c r="M38" s="17"/>
      <c r="N38" s="9" t="s">
        <v>17</v>
      </c>
      <c r="O38">
        <v>14</v>
      </c>
    </row>
    <row r="39" spans="1:16" x14ac:dyDescent="0.2">
      <c r="A39" s="15">
        <v>38</v>
      </c>
      <c r="B39" s="12" t="s">
        <v>120</v>
      </c>
      <c r="C39" s="12" t="s">
        <v>127</v>
      </c>
      <c r="D39" s="30" t="s">
        <v>2</v>
      </c>
      <c r="E39" s="7">
        <v>31</v>
      </c>
      <c r="F39" s="35"/>
      <c r="G39" s="32" t="s">
        <v>122</v>
      </c>
      <c r="H39" s="26" t="s">
        <v>162</v>
      </c>
      <c r="I39" s="44" t="s">
        <v>190</v>
      </c>
      <c r="J39" s="2" t="s">
        <v>129</v>
      </c>
      <c r="K39" s="2" t="s">
        <v>182</v>
      </c>
      <c r="L39" s="2">
        <v>15</v>
      </c>
      <c r="M39" s="17"/>
      <c r="N39" s="9" t="s">
        <v>17</v>
      </c>
      <c r="O39">
        <v>15</v>
      </c>
    </row>
    <row r="40" spans="1:16" x14ac:dyDescent="0.2">
      <c r="A40" s="15">
        <v>39</v>
      </c>
      <c r="B40" s="12" t="s">
        <v>12</v>
      </c>
      <c r="C40" s="12" t="s">
        <v>13</v>
      </c>
      <c r="D40" s="30" t="s">
        <v>14</v>
      </c>
      <c r="E40" s="7">
        <v>1</v>
      </c>
      <c r="F40" s="35"/>
      <c r="G40" s="32" t="s">
        <v>15</v>
      </c>
      <c r="H40" s="26" t="s">
        <v>162</v>
      </c>
      <c r="I40" s="44" t="s">
        <v>190</v>
      </c>
      <c r="J40" s="2" t="s">
        <v>16</v>
      </c>
      <c r="K40" s="3" t="s">
        <v>183</v>
      </c>
      <c r="L40" s="2">
        <v>6</v>
      </c>
      <c r="M40" s="18"/>
      <c r="N40" s="9" t="s">
        <v>17</v>
      </c>
      <c r="O40">
        <v>16</v>
      </c>
    </row>
    <row r="41" spans="1:16" x14ac:dyDescent="0.2">
      <c r="A41" s="15">
        <v>40</v>
      </c>
      <c r="B41" s="12" t="s">
        <v>59</v>
      </c>
      <c r="C41" s="12" t="s">
        <v>60</v>
      </c>
      <c r="D41" s="30" t="s">
        <v>2</v>
      </c>
      <c r="E41" s="7">
        <v>32</v>
      </c>
      <c r="F41" s="35"/>
      <c r="G41" s="32"/>
      <c r="H41" s="2" t="s">
        <v>61</v>
      </c>
      <c r="I41" s="44" t="s">
        <v>194</v>
      </c>
      <c r="J41" s="2" t="s">
        <v>165</v>
      </c>
      <c r="K41" s="3" t="s">
        <v>184</v>
      </c>
      <c r="L41" s="2">
        <v>5</v>
      </c>
      <c r="M41" s="18"/>
      <c r="N41" s="9" t="s">
        <v>17</v>
      </c>
      <c r="O41" s="23">
        <v>17</v>
      </c>
      <c r="P41" s="25">
        <f>17/69</f>
        <v>0.24637681159420291</v>
      </c>
    </row>
    <row r="42" spans="1:16" x14ac:dyDescent="0.2">
      <c r="A42" s="15">
        <v>41</v>
      </c>
      <c r="B42" s="12" t="s">
        <v>39</v>
      </c>
      <c r="C42" s="12" t="s">
        <v>40</v>
      </c>
      <c r="D42" s="30" t="s">
        <v>2</v>
      </c>
      <c r="E42" s="7">
        <v>33</v>
      </c>
      <c r="F42" s="35"/>
      <c r="G42" s="32" t="s">
        <v>41</v>
      </c>
      <c r="H42" s="2" t="s">
        <v>187</v>
      </c>
      <c r="I42" s="44" t="s">
        <v>196</v>
      </c>
      <c r="J42" s="2" t="s">
        <v>42</v>
      </c>
      <c r="K42" s="2" t="s">
        <v>163</v>
      </c>
      <c r="L42" s="2">
        <v>5</v>
      </c>
      <c r="M42" s="17"/>
      <c r="N42" s="10" t="s">
        <v>11</v>
      </c>
      <c r="O42">
        <v>1</v>
      </c>
    </row>
    <row r="43" spans="1:16" x14ac:dyDescent="0.2">
      <c r="A43" s="15">
        <v>42</v>
      </c>
      <c r="B43" s="12" t="s">
        <v>39</v>
      </c>
      <c r="C43" s="12" t="s">
        <v>40</v>
      </c>
      <c r="D43" s="30" t="s">
        <v>2</v>
      </c>
      <c r="E43" s="7">
        <v>34</v>
      </c>
      <c r="F43" s="35"/>
      <c r="G43" s="32" t="s">
        <v>41</v>
      </c>
      <c r="H43" s="2" t="s">
        <v>187</v>
      </c>
      <c r="I43" s="44" t="s">
        <v>196</v>
      </c>
      <c r="J43" s="2" t="s">
        <v>43</v>
      </c>
      <c r="K43" s="3" t="s">
        <v>181</v>
      </c>
      <c r="L43" s="2">
        <v>7</v>
      </c>
      <c r="M43" s="18"/>
      <c r="N43" s="10" t="s">
        <v>11</v>
      </c>
      <c r="O43">
        <v>2</v>
      </c>
    </row>
    <row r="44" spans="1:16" x14ac:dyDescent="0.2">
      <c r="A44" s="15">
        <v>43</v>
      </c>
      <c r="B44" s="12" t="s">
        <v>18</v>
      </c>
      <c r="C44" s="12" t="s">
        <v>19</v>
      </c>
      <c r="D44" s="30" t="s">
        <v>2</v>
      </c>
      <c r="E44" s="7">
        <v>35</v>
      </c>
      <c r="F44" s="35"/>
      <c r="G44" s="32" t="s">
        <v>20</v>
      </c>
      <c r="H44" s="2" t="s">
        <v>21</v>
      </c>
      <c r="I44" s="44" t="s">
        <v>190</v>
      </c>
      <c r="J44" s="2" t="s">
        <v>172</v>
      </c>
      <c r="K44" s="2" t="s">
        <v>182</v>
      </c>
      <c r="L44" s="2">
        <v>16</v>
      </c>
      <c r="M44" s="17"/>
      <c r="N44" s="10" t="s">
        <v>11</v>
      </c>
      <c r="O44">
        <v>3</v>
      </c>
    </row>
    <row r="45" spans="1:16" x14ac:dyDescent="0.2">
      <c r="A45" s="15">
        <v>44</v>
      </c>
      <c r="B45" s="12" t="s">
        <v>83</v>
      </c>
      <c r="C45" s="12" t="s">
        <v>84</v>
      </c>
      <c r="D45" s="30" t="s">
        <v>2</v>
      </c>
      <c r="E45" s="7">
        <v>36</v>
      </c>
      <c r="F45" s="35"/>
      <c r="G45" s="32" t="s">
        <v>85</v>
      </c>
      <c r="H45" s="2" t="s">
        <v>86</v>
      </c>
      <c r="I45" s="44" t="s">
        <v>191</v>
      </c>
      <c r="J45" s="2" t="s">
        <v>87</v>
      </c>
      <c r="K45" s="3" t="s">
        <v>184</v>
      </c>
      <c r="L45" s="2">
        <v>6</v>
      </c>
      <c r="M45" s="18"/>
      <c r="N45" s="10" t="s">
        <v>11</v>
      </c>
      <c r="O45">
        <v>4</v>
      </c>
    </row>
    <row r="46" spans="1:16" x14ac:dyDescent="0.2">
      <c r="A46" s="15">
        <v>45</v>
      </c>
      <c r="B46" s="12" t="s">
        <v>109</v>
      </c>
      <c r="C46" s="12" t="s">
        <v>109</v>
      </c>
      <c r="D46" s="30" t="s">
        <v>2</v>
      </c>
      <c r="E46" s="7">
        <v>37</v>
      </c>
      <c r="F46" s="35"/>
      <c r="G46" s="32" t="s">
        <v>110</v>
      </c>
      <c r="H46" s="2" t="s">
        <v>111</v>
      </c>
      <c r="I46" s="44" t="s">
        <v>196</v>
      </c>
      <c r="J46" s="2" t="s">
        <v>112</v>
      </c>
      <c r="K46" s="2" t="s">
        <v>182</v>
      </c>
      <c r="L46" s="2">
        <v>17</v>
      </c>
      <c r="M46" s="17"/>
      <c r="N46" s="10" t="s">
        <v>11</v>
      </c>
      <c r="O46">
        <v>5</v>
      </c>
    </row>
    <row r="47" spans="1:16" x14ac:dyDescent="0.2">
      <c r="A47" s="15">
        <v>46</v>
      </c>
      <c r="B47" s="12" t="s">
        <v>28</v>
      </c>
      <c r="C47" s="12" t="s">
        <v>28</v>
      </c>
      <c r="D47" s="30" t="s">
        <v>2</v>
      </c>
      <c r="E47" s="7">
        <v>38</v>
      </c>
      <c r="F47" s="35"/>
      <c r="G47" s="32" t="s">
        <v>29</v>
      </c>
      <c r="H47" s="2" t="s">
        <v>169</v>
      </c>
      <c r="I47" s="44" t="s">
        <v>192</v>
      </c>
      <c r="J47" s="2" t="s">
        <v>31</v>
      </c>
      <c r="K47" s="2" t="s">
        <v>163</v>
      </c>
      <c r="L47" s="2">
        <v>6</v>
      </c>
      <c r="M47" s="17"/>
      <c r="N47" s="10" t="s">
        <v>11</v>
      </c>
      <c r="O47">
        <v>6</v>
      </c>
    </row>
    <row r="48" spans="1:16" x14ac:dyDescent="0.2">
      <c r="A48" s="15">
        <v>47</v>
      </c>
      <c r="B48" s="12" t="s">
        <v>28</v>
      </c>
      <c r="C48" s="12" t="s">
        <v>28</v>
      </c>
      <c r="D48" s="30" t="s">
        <v>2</v>
      </c>
      <c r="E48" s="7">
        <v>39</v>
      </c>
      <c r="F48" s="35"/>
      <c r="G48" s="32" t="s">
        <v>29</v>
      </c>
      <c r="H48" s="2" t="s">
        <v>169</v>
      </c>
      <c r="I48" s="44" t="s">
        <v>192</v>
      </c>
      <c r="J48" s="2" t="s">
        <v>32</v>
      </c>
      <c r="K48" s="2" t="s">
        <v>33</v>
      </c>
      <c r="L48" s="2">
        <v>2</v>
      </c>
      <c r="M48" s="17"/>
      <c r="N48" s="10" t="s">
        <v>11</v>
      </c>
      <c r="O48">
        <v>7</v>
      </c>
    </row>
    <row r="49" spans="1:15" x14ac:dyDescent="0.2">
      <c r="A49" s="15">
        <v>48</v>
      </c>
      <c r="B49" s="12" t="s">
        <v>146</v>
      </c>
      <c r="C49" s="12" t="s">
        <v>146</v>
      </c>
      <c r="D49" s="30" t="s">
        <v>2</v>
      </c>
      <c r="E49" s="7">
        <v>40</v>
      </c>
      <c r="F49" s="35"/>
      <c r="G49" s="32"/>
      <c r="H49" s="2" t="s">
        <v>168</v>
      </c>
      <c r="I49" s="44" t="s">
        <v>191</v>
      </c>
      <c r="J49" s="2" t="s">
        <v>147</v>
      </c>
      <c r="K49" s="2" t="s">
        <v>163</v>
      </c>
      <c r="L49" s="2">
        <v>7</v>
      </c>
      <c r="M49" s="17"/>
      <c r="N49" s="10" t="s">
        <v>11</v>
      </c>
      <c r="O49">
        <v>8</v>
      </c>
    </row>
    <row r="50" spans="1:15" x14ac:dyDescent="0.2">
      <c r="A50" s="15">
        <v>49</v>
      </c>
      <c r="B50" s="12" t="s">
        <v>113</v>
      </c>
      <c r="C50" s="12" t="s">
        <v>113</v>
      </c>
      <c r="D50" s="30" t="s">
        <v>8</v>
      </c>
      <c r="E50" s="7">
        <v>10</v>
      </c>
      <c r="F50" s="35"/>
      <c r="G50" s="32" t="s">
        <v>114</v>
      </c>
      <c r="H50" s="2" t="s">
        <v>115</v>
      </c>
      <c r="I50" s="44" t="s">
        <v>192</v>
      </c>
      <c r="J50" s="2" t="s">
        <v>116</v>
      </c>
      <c r="K50" s="2" t="s">
        <v>182</v>
      </c>
      <c r="L50" s="2">
        <v>18</v>
      </c>
      <c r="M50" s="17"/>
      <c r="N50" s="10" t="s">
        <v>11</v>
      </c>
      <c r="O50">
        <v>9</v>
      </c>
    </row>
    <row r="51" spans="1:15" x14ac:dyDescent="0.2">
      <c r="A51" s="15">
        <v>50</v>
      </c>
      <c r="B51" s="12" t="s">
        <v>154</v>
      </c>
      <c r="C51" s="12" t="s">
        <v>154</v>
      </c>
      <c r="D51" s="30" t="s">
        <v>8</v>
      </c>
      <c r="E51" s="7">
        <v>11</v>
      </c>
      <c r="F51" s="35"/>
      <c r="G51" s="32" t="s">
        <v>155</v>
      </c>
      <c r="H51" s="2" t="s">
        <v>156</v>
      </c>
      <c r="I51" s="44" t="s">
        <v>197</v>
      </c>
      <c r="J51" s="2" t="s">
        <v>157</v>
      </c>
      <c r="K51" s="2" t="s">
        <v>163</v>
      </c>
      <c r="L51" s="2">
        <v>8</v>
      </c>
      <c r="M51" s="17"/>
      <c r="N51" s="10" t="s">
        <v>11</v>
      </c>
      <c r="O51">
        <v>10</v>
      </c>
    </row>
    <row r="52" spans="1:15" x14ac:dyDescent="0.2">
      <c r="A52" s="15">
        <v>51</v>
      </c>
      <c r="B52" s="12" t="s">
        <v>139</v>
      </c>
      <c r="C52" s="12" t="s">
        <v>139</v>
      </c>
      <c r="D52" s="30" t="s">
        <v>8</v>
      </c>
      <c r="E52" s="7">
        <v>12</v>
      </c>
      <c r="F52" s="35"/>
      <c r="G52" s="32" t="s">
        <v>140</v>
      </c>
      <c r="H52" s="2" t="s">
        <v>141</v>
      </c>
      <c r="I52" s="44" t="s">
        <v>195</v>
      </c>
      <c r="J52" s="2" t="s">
        <v>145</v>
      </c>
      <c r="K52" s="3" t="s">
        <v>181</v>
      </c>
      <c r="L52" s="2">
        <v>8</v>
      </c>
      <c r="M52" s="18"/>
      <c r="N52" s="10" t="s">
        <v>11</v>
      </c>
      <c r="O52">
        <v>11</v>
      </c>
    </row>
    <row r="53" spans="1:15" x14ac:dyDescent="0.2">
      <c r="A53" s="15">
        <v>52</v>
      </c>
      <c r="B53" s="12" t="s">
        <v>78</v>
      </c>
      <c r="C53" s="12" t="s">
        <v>79</v>
      </c>
      <c r="D53" s="47" t="s">
        <v>24</v>
      </c>
      <c r="E53" s="48">
        <v>6</v>
      </c>
      <c r="F53" s="49"/>
      <c r="G53" s="32" t="s">
        <v>80</v>
      </c>
      <c r="H53" s="2" t="s">
        <v>81</v>
      </c>
      <c r="I53" s="44" t="s">
        <v>193</v>
      </c>
      <c r="J53" s="2" t="s">
        <v>148</v>
      </c>
      <c r="K53" s="3" t="s">
        <v>181</v>
      </c>
      <c r="L53" s="2">
        <v>9</v>
      </c>
      <c r="M53" s="18"/>
      <c r="N53" s="10" t="s">
        <v>11</v>
      </c>
      <c r="O53">
        <v>12</v>
      </c>
    </row>
    <row r="54" spans="1:15" x14ac:dyDescent="0.2">
      <c r="A54" s="15">
        <v>53</v>
      </c>
      <c r="B54" s="13" t="s">
        <v>105</v>
      </c>
      <c r="C54" s="12" t="s">
        <v>106</v>
      </c>
      <c r="D54" s="30" t="s">
        <v>2</v>
      </c>
      <c r="E54" s="7">
        <v>41</v>
      </c>
      <c r="F54" s="35"/>
      <c r="G54" s="32"/>
      <c r="H54" s="2" t="s">
        <v>107</v>
      </c>
      <c r="I54" s="44" t="s">
        <v>192</v>
      </c>
      <c r="J54" s="2" t="s">
        <v>108</v>
      </c>
      <c r="K54" s="3" t="s">
        <v>183</v>
      </c>
      <c r="L54" s="2">
        <v>7</v>
      </c>
      <c r="M54" s="18"/>
      <c r="N54" s="10" t="s">
        <v>11</v>
      </c>
      <c r="O54">
        <v>13</v>
      </c>
    </row>
    <row r="55" spans="1:15" x14ac:dyDescent="0.2">
      <c r="A55" s="15">
        <v>54</v>
      </c>
      <c r="B55" s="12" t="s">
        <v>52</v>
      </c>
      <c r="C55" s="12" t="s">
        <v>53</v>
      </c>
      <c r="D55" s="30" t="s">
        <v>2</v>
      </c>
      <c r="E55" s="7">
        <v>42</v>
      </c>
      <c r="F55" s="35"/>
      <c r="G55" s="32" t="s">
        <v>54</v>
      </c>
      <c r="H55" s="2" t="s">
        <v>55</v>
      </c>
      <c r="I55" s="44" t="s">
        <v>197</v>
      </c>
      <c r="J55" s="2" t="s">
        <v>56</v>
      </c>
      <c r="K55" s="20" t="s">
        <v>164</v>
      </c>
      <c r="L55" s="20">
        <v>2</v>
      </c>
      <c r="M55" s="21">
        <f>L55/69</f>
        <v>2.8985507246376812E-2</v>
      </c>
      <c r="N55" s="10" t="s">
        <v>11</v>
      </c>
      <c r="O55">
        <v>14</v>
      </c>
    </row>
    <row r="56" spans="1:15" x14ac:dyDescent="0.2">
      <c r="A56" s="15">
        <v>55</v>
      </c>
      <c r="B56" s="12" t="s">
        <v>34</v>
      </c>
      <c r="C56" s="12" t="s">
        <v>35</v>
      </c>
      <c r="D56" s="30" t="s">
        <v>2</v>
      </c>
      <c r="E56" s="7">
        <v>43</v>
      </c>
      <c r="F56" s="35"/>
      <c r="G56" s="32" t="s">
        <v>9</v>
      </c>
      <c r="H56" s="26" t="s">
        <v>162</v>
      </c>
      <c r="I56" s="44" t="s">
        <v>190</v>
      </c>
      <c r="J56" s="2" t="s">
        <v>77</v>
      </c>
      <c r="K56" s="2" t="s">
        <v>163</v>
      </c>
      <c r="L56" s="2">
        <v>9</v>
      </c>
      <c r="M56" s="17"/>
      <c r="N56" s="10" t="s">
        <v>11</v>
      </c>
      <c r="O56">
        <v>15</v>
      </c>
    </row>
    <row r="57" spans="1:15" x14ac:dyDescent="0.2">
      <c r="A57" s="15">
        <v>56</v>
      </c>
      <c r="B57" s="12" t="s">
        <v>120</v>
      </c>
      <c r="C57" s="12" t="s">
        <v>121</v>
      </c>
      <c r="D57" s="30" t="s">
        <v>2</v>
      </c>
      <c r="E57" s="7">
        <v>44</v>
      </c>
      <c r="F57" s="35"/>
      <c r="G57" s="32" t="s">
        <v>122</v>
      </c>
      <c r="H57" s="26" t="s">
        <v>162</v>
      </c>
      <c r="I57" s="44" t="s">
        <v>190</v>
      </c>
      <c r="J57" s="2" t="s">
        <v>123</v>
      </c>
      <c r="K57" s="2" t="s">
        <v>182</v>
      </c>
      <c r="L57" s="2">
        <v>19</v>
      </c>
      <c r="M57" s="17"/>
      <c r="N57" s="10" t="s">
        <v>11</v>
      </c>
      <c r="O57">
        <v>16</v>
      </c>
    </row>
    <row r="58" spans="1:15" x14ac:dyDescent="0.2">
      <c r="A58" s="15">
        <v>57</v>
      </c>
      <c r="B58" s="12" t="s">
        <v>120</v>
      </c>
      <c r="C58" s="12" t="s">
        <v>124</v>
      </c>
      <c r="D58" s="30" t="s">
        <v>2</v>
      </c>
      <c r="E58" s="7">
        <v>45</v>
      </c>
      <c r="F58" s="35"/>
      <c r="G58" s="32" t="s">
        <v>122</v>
      </c>
      <c r="H58" s="26" t="s">
        <v>162</v>
      </c>
      <c r="I58" s="44" t="s">
        <v>190</v>
      </c>
      <c r="J58" s="2" t="s">
        <v>125</v>
      </c>
      <c r="K58" s="3" t="s">
        <v>184</v>
      </c>
      <c r="L58" s="2">
        <v>7</v>
      </c>
      <c r="M58" s="18"/>
      <c r="N58" s="10" t="s">
        <v>11</v>
      </c>
      <c r="O58">
        <v>17</v>
      </c>
    </row>
    <row r="59" spans="1:15" x14ac:dyDescent="0.2">
      <c r="A59" s="15">
        <v>58</v>
      </c>
      <c r="B59" s="12" t="s">
        <v>120</v>
      </c>
      <c r="C59" s="12" t="s">
        <v>127</v>
      </c>
      <c r="D59" s="30" t="s">
        <v>2</v>
      </c>
      <c r="E59" s="7">
        <v>46</v>
      </c>
      <c r="F59" s="35"/>
      <c r="G59" s="32" t="s">
        <v>122</v>
      </c>
      <c r="H59" s="26" t="s">
        <v>162</v>
      </c>
      <c r="I59" s="44" t="s">
        <v>190</v>
      </c>
      <c r="J59" s="2" t="s">
        <v>128</v>
      </c>
      <c r="K59" s="3" t="s">
        <v>184</v>
      </c>
      <c r="L59" s="2">
        <v>8</v>
      </c>
      <c r="M59" s="18"/>
      <c r="N59" s="10" t="s">
        <v>11</v>
      </c>
      <c r="O59">
        <v>18</v>
      </c>
    </row>
    <row r="60" spans="1:15" x14ac:dyDescent="0.2">
      <c r="A60" s="15">
        <v>59</v>
      </c>
      <c r="B60" s="12" t="s">
        <v>120</v>
      </c>
      <c r="C60" s="12" t="s">
        <v>130</v>
      </c>
      <c r="D60" s="30" t="s">
        <v>2</v>
      </c>
      <c r="E60" s="7">
        <v>47</v>
      </c>
      <c r="F60" s="35"/>
      <c r="G60" s="32" t="s">
        <v>122</v>
      </c>
      <c r="H60" s="26" t="s">
        <v>162</v>
      </c>
      <c r="I60" s="44" t="s">
        <v>190</v>
      </c>
      <c r="J60" s="2" t="s">
        <v>131</v>
      </c>
      <c r="K60" s="2" t="s">
        <v>182</v>
      </c>
      <c r="L60" s="2">
        <v>20</v>
      </c>
      <c r="M60" s="17"/>
      <c r="N60" s="10" t="s">
        <v>11</v>
      </c>
      <c r="O60">
        <v>19</v>
      </c>
    </row>
    <row r="61" spans="1:15" x14ac:dyDescent="0.2">
      <c r="A61" s="15">
        <v>60</v>
      </c>
      <c r="B61" s="12" t="s">
        <v>120</v>
      </c>
      <c r="C61" s="12" t="s">
        <v>130</v>
      </c>
      <c r="D61" s="30" t="s">
        <v>2</v>
      </c>
      <c r="E61" s="7">
        <v>48</v>
      </c>
      <c r="F61" s="35"/>
      <c r="G61" s="32" t="s">
        <v>122</v>
      </c>
      <c r="H61" s="26" t="s">
        <v>162</v>
      </c>
      <c r="I61" s="44" t="s">
        <v>190</v>
      </c>
      <c r="J61" s="2" t="s">
        <v>133</v>
      </c>
      <c r="K61" s="20" t="s">
        <v>163</v>
      </c>
      <c r="L61" s="20">
        <v>10</v>
      </c>
      <c r="M61" s="21">
        <f>L61/69</f>
        <v>0.14492753623188406</v>
      </c>
      <c r="N61" s="10" t="s">
        <v>11</v>
      </c>
      <c r="O61">
        <v>20</v>
      </c>
    </row>
    <row r="62" spans="1:15" x14ac:dyDescent="0.2">
      <c r="A62" s="15">
        <v>61</v>
      </c>
      <c r="B62" s="12" t="s">
        <v>6</v>
      </c>
      <c r="C62" s="12" t="s">
        <v>7</v>
      </c>
      <c r="D62" s="47" t="s">
        <v>8</v>
      </c>
      <c r="E62" s="48">
        <v>13</v>
      </c>
      <c r="F62" s="49"/>
      <c r="G62" s="32" t="s">
        <v>9</v>
      </c>
      <c r="H62" s="26" t="s">
        <v>162</v>
      </c>
      <c r="I62" s="44" t="s">
        <v>190</v>
      </c>
      <c r="J62" s="2" t="s">
        <v>10</v>
      </c>
      <c r="K62" s="3" t="s">
        <v>184</v>
      </c>
      <c r="L62" s="2">
        <v>9</v>
      </c>
      <c r="M62" s="18"/>
      <c r="N62" s="10" t="s">
        <v>11</v>
      </c>
      <c r="O62">
        <v>21</v>
      </c>
    </row>
    <row r="63" spans="1:15" x14ac:dyDescent="0.2">
      <c r="A63" s="15">
        <v>62</v>
      </c>
      <c r="B63" s="12" t="s">
        <v>67</v>
      </c>
      <c r="C63" s="12" t="s">
        <v>68</v>
      </c>
      <c r="D63" s="30" t="s">
        <v>2</v>
      </c>
      <c r="E63" s="7">
        <v>49</v>
      </c>
      <c r="F63" s="35"/>
      <c r="G63" s="32" t="s">
        <v>9</v>
      </c>
      <c r="H63" s="26" t="s">
        <v>162</v>
      </c>
      <c r="I63" s="44" t="s">
        <v>190</v>
      </c>
      <c r="J63" s="2" t="s">
        <v>69</v>
      </c>
      <c r="K63" s="22" t="s">
        <v>184</v>
      </c>
      <c r="L63" s="20">
        <v>10</v>
      </c>
      <c r="M63" s="21">
        <f>L63/69</f>
        <v>0.14492753623188406</v>
      </c>
      <c r="N63" s="10" t="s">
        <v>11</v>
      </c>
      <c r="O63">
        <v>22</v>
      </c>
    </row>
    <row r="64" spans="1:15" x14ac:dyDescent="0.2">
      <c r="A64" s="15">
        <v>63</v>
      </c>
      <c r="B64" s="12" t="s">
        <v>67</v>
      </c>
      <c r="C64" s="12" t="s">
        <v>68</v>
      </c>
      <c r="D64" s="30" t="s">
        <v>2</v>
      </c>
      <c r="E64" s="7">
        <v>50</v>
      </c>
      <c r="F64" s="35"/>
      <c r="G64" s="32" t="s">
        <v>9</v>
      </c>
      <c r="H64" s="26" t="s">
        <v>162</v>
      </c>
      <c r="I64" s="44" t="s">
        <v>190</v>
      </c>
      <c r="J64" s="2" t="s">
        <v>166</v>
      </c>
      <c r="K64" s="2" t="s">
        <v>33</v>
      </c>
      <c r="L64" s="2">
        <v>3</v>
      </c>
      <c r="M64" s="17"/>
      <c r="N64" s="10" t="s">
        <v>11</v>
      </c>
      <c r="O64">
        <v>23</v>
      </c>
    </row>
    <row r="65" spans="1:16" x14ac:dyDescent="0.2">
      <c r="A65" s="15">
        <v>64</v>
      </c>
      <c r="B65" s="12" t="s">
        <v>158</v>
      </c>
      <c r="C65" s="12" t="s">
        <v>158</v>
      </c>
      <c r="D65" s="30" t="s">
        <v>2</v>
      </c>
      <c r="E65" s="7">
        <v>51</v>
      </c>
      <c r="F65" s="35"/>
      <c r="G65" s="32"/>
      <c r="H65" s="2" t="s">
        <v>159</v>
      </c>
      <c r="I65" s="44" t="s">
        <v>195</v>
      </c>
      <c r="J65" s="2" t="s">
        <v>160</v>
      </c>
      <c r="K65" s="2" t="s">
        <v>33</v>
      </c>
      <c r="L65" s="2">
        <v>4</v>
      </c>
      <c r="M65" s="17"/>
      <c r="N65" s="10" t="s">
        <v>11</v>
      </c>
      <c r="O65">
        <v>24</v>
      </c>
    </row>
    <row r="66" spans="1:16" x14ac:dyDescent="0.2">
      <c r="A66" s="15">
        <v>65</v>
      </c>
      <c r="B66" s="12" t="s">
        <v>158</v>
      </c>
      <c r="C66" s="12" t="s">
        <v>158</v>
      </c>
      <c r="D66" s="30" t="s">
        <v>2</v>
      </c>
      <c r="E66" s="7">
        <v>52</v>
      </c>
      <c r="F66" s="35"/>
      <c r="G66" s="32"/>
      <c r="H66" s="2" t="s">
        <v>159</v>
      </c>
      <c r="I66" s="44" t="s">
        <v>195</v>
      </c>
      <c r="J66" s="2" t="s">
        <v>161</v>
      </c>
      <c r="K66" s="20" t="s">
        <v>33</v>
      </c>
      <c r="L66" s="20">
        <v>5</v>
      </c>
      <c r="M66" s="21">
        <f>L66/69</f>
        <v>7.2463768115942032E-2</v>
      </c>
      <c r="N66" s="10" t="s">
        <v>11</v>
      </c>
      <c r="O66">
        <v>25</v>
      </c>
    </row>
    <row r="67" spans="1:16" x14ac:dyDescent="0.2">
      <c r="A67" s="15">
        <v>66</v>
      </c>
      <c r="B67" s="12" t="s">
        <v>91</v>
      </c>
      <c r="C67" s="12" t="s">
        <v>92</v>
      </c>
      <c r="D67" s="30" t="s">
        <v>2</v>
      </c>
      <c r="E67" s="7">
        <v>53</v>
      </c>
      <c r="F67" s="35"/>
      <c r="G67" s="32" t="s">
        <v>167</v>
      </c>
      <c r="H67" s="2" t="s">
        <v>170</v>
      </c>
      <c r="I67" s="44" t="s">
        <v>191</v>
      </c>
      <c r="J67" s="2" t="s">
        <v>93</v>
      </c>
      <c r="K67" s="3" t="s">
        <v>183</v>
      </c>
      <c r="L67" s="2">
        <v>8</v>
      </c>
      <c r="M67" s="18"/>
      <c r="N67" s="10" t="s">
        <v>11</v>
      </c>
      <c r="O67">
        <v>26</v>
      </c>
    </row>
    <row r="68" spans="1:16" x14ac:dyDescent="0.2">
      <c r="A68" s="15">
        <v>67</v>
      </c>
      <c r="B68" s="12" t="s">
        <v>91</v>
      </c>
      <c r="C68" s="12" t="s">
        <v>92</v>
      </c>
      <c r="D68" s="30" t="s">
        <v>2</v>
      </c>
      <c r="E68" s="7">
        <v>54</v>
      </c>
      <c r="F68" s="35"/>
      <c r="G68" s="32" t="s">
        <v>167</v>
      </c>
      <c r="H68" s="2" t="s">
        <v>170</v>
      </c>
      <c r="I68" s="44" t="s">
        <v>191</v>
      </c>
      <c r="J68" s="2" t="s">
        <v>94</v>
      </c>
      <c r="K68" s="3" t="s">
        <v>183</v>
      </c>
      <c r="L68" s="2">
        <v>9</v>
      </c>
      <c r="M68" s="18"/>
      <c r="N68" s="10" t="s">
        <v>11</v>
      </c>
      <c r="O68">
        <v>27</v>
      </c>
    </row>
    <row r="69" spans="1:16" x14ac:dyDescent="0.2">
      <c r="A69" s="15">
        <v>68</v>
      </c>
      <c r="B69" s="42" t="s">
        <v>98</v>
      </c>
      <c r="C69" s="12" t="s">
        <v>99</v>
      </c>
      <c r="D69" s="30" t="s">
        <v>2</v>
      </c>
      <c r="E69" s="7">
        <v>55</v>
      </c>
      <c r="F69" s="35"/>
      <c r="G69" s="32" t="s">
        <v>100</v>
      </c>
      <c r="H69" s="2" t="s">
        <v>101</v>
      </c>
      <c r="I69" s="44" t="s">
        <v>194</v>
      </c>
      <c r="J69" s="2" t="s">
        <v>102</v>
      </c>
      <c r="K69" s="20" t="s">
        <v>182</v>
      </c>
      <c r="L69" s="20">
        <v>21</v>
      </c>
      <c r="M69" s="21">
        <f>L69/69</f>
        <v>0.30434782608695654</v>
      </c>
      <c r="N69" s="10" t="s">
        <v>11</v>
      </c>
      <c r="O69">
        <v>28</v>
      </c>
    </row>
    <row r="70" spans="1:16" x14ac:dyDescent="0.2">
      <c r="A70" s="15">
        <v>69</v>
      </c>
      <c r="B70" s="43" t="s">
        <v>45</v>
      </c>
      <c r="C70" s="41" t="s">
        <v>45</v>
      </c>
      <c r="D70" s="38" t="s">
        <v>2</v>
      </c>
      <c r="E70" s="39">
        <v>56</v>
      </c>
      <c r="F70" s="40">
        <f>56/69</f>
        <v>0.81159420289855078</v>
      </c>
      <c r="G70" s="32" t="s">
        <v>46</v>
      </c>
      <c r="H70" s="2" t="s">
        <v>47</v>
      </c>
      <c r="I70" s="44" t="s">
        <v>191</v>
      </c>
      <c r="J70" s="2" t="s">
        <v>45</v>
      </c>
      <c r="K70" s="22" t="s">
        <v>181</v>
      </c>
      <c r="L70" s="20">
        <v>10</v>
      </c>
      <c r="M70" s="21">
        <f>L70/69</f>
        <v>0.14492753623188406</v>
      </c>
      <c r="N70" s="10" t="s">
        <v>11</v>
      </c>
      <c r="O70" s="23">
        <v>29</v>
      </c>
      <c r="P70" s="25">
        <f>29/69</f>
        <v>0.42028985507246375</v>
      </c>
    </row>
    <row r="72" spans="1:16" x14ac:dyDescent="0.2">
      <c r="H72" s="50" t="s">
        <v>162</v>
      </c>
      <c r="I72" s="27">
        <f>23/69</f>
        <v>0.33333333333333331</v>
      </c>
    </row>
    <row r="73" spans="1:16" x14ac:dyDescent="0.2">
      <c r="H73" s="45"/>
      <c r="I73" s="45"/>
      <c r="J73" s="27"/>
    </row>
    <row r="74" spans="1:16" x14ac:dyDescent="0.2">
      <c r="H74" s="28"/>
      <c r="I74" s="46"/>
      <c r="J74" s="27"/>
    </row>
    <row r="75" spans="1:16" x14ac:dyDescent="0.2">
      <c r="H75" s="28"/>
      <c r="I75" s="28"/>
      <c r="J75" s="27"/>
    </row>
    <row r="76" spans="1:16" x14ac:dyDescent="0.2">
      <c r="H76" s="28"/>
      <c r="I76" s="28"/>
      <c r="J76" s="27"/>
    </row>
    <row r="77" spans="1:16" x14ac:dyDescent="0.2">
      <c r="H77" s="28"/>
      <c r="I77" s="28"/>
      <c r="J77" s="27"/>
    </row>
    <row r="78" spans="1:16" x14ac:dyDescent="0.2">
      <c r="H78" s="28"/>
      <c r="I78" s="28"/>
      <c r="J78" s="27"/>
    </row>
    <row r="79" spans="1:16" x14ac:dyDescent="0.2">
      <c r="H79" s="28"/>
      <c r="I79" s="28"/>
      <c r="J79" s="27"/>
    </row>
    <row r="80" spans="1:16" x14ac:dyDescent="0.2">
      <c r="H80" s="28"/>
      <c r="I80" s="28"/>
      <c r="J80" s="27"/>
    </row>
    <row r="81" spans="10:10" x14ac:dyDescent="0.2">
      <c r="J81" s="19"/>
    </row>
    <row r="82" spans="10:10" x14ac:dyDescent="0.2">
      <c r="J82" s="19"/>
    </row>
    <row r="83" spans="10:10" x14ac:dyDescent="0.2">
      <c r="J83" s="19"/>
    </row>
    <row r="84" spans="10:10" x14ac:dyDescent="0.2">
      <c r="J84" s="19"/>
    </row>
    <row r="85" spans="10:10" x14ac:dyDescent="0.2">
      <c r="J85" s="19"/>
    </row>
    <row r="86" spans="10:10" x14ac:dyDescent="0.2">
      <c r="J86" s="19"/>
    </row>
  </sheetData>
  <sortState xmlns:xlrd2="http://schemas.microsoft.com/office/spreadsheetml/2017/richdata2" ref="A2:P86">
    <sortCondition ref="A2:A86"/>
  </sortState>
  <pageMargins left="0.70866141732283472" right="0.70866141732283472" top="0.74803149606299213" bottom="0.74803149606299213" header="0.31496062992125984" footer="0.31496062992125984"/>
  <pageSetup paperSize="9" scale="6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bhanu Pratap Solanki</dc:creator>
  <cp:lastModifiedBy>Clay Gordon</cp:lastModifiedBy>
  <cp:lastPrinted>2023-04-24T17:27:04Z</cp:lastPrinted>
  <dcterms:created xsi:type="dcterms:W3CDTF">2023-04-24T16:58:26Z</dcterms:created>
  <dcterms:modified xsi:type="dcterms:W3CDTF">2023-05-27T18:06:30Z</dcterms:modified>
</cp:coreProperties>
</file>